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0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<sst xmlns="http://schemas.openxmlformats.org/spreadsheetml/2006/main" count="232" uniqueCount="145">
  <si>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</si>
  <si>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</si>
  <si>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</si>
  <si>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</si>
  <si>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</si>
  <si>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</si>
  <si>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</si>
  <si>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</si>
  <si>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</si>
  <si>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</si>
  <si>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</si>
  <si>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</si>
  <si>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</si>
  <si>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</si>
  <si>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</si>
  <si>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</si>
  <si>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</si>
  <si>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</si>
  <si>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</si>
  <si>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</si>
  <si>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</si>
  <si>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</si>
  <si>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</si>
  <si>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</si>
  <si>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</si>
  <si>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</si>
  <si>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</si>
  <si>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</si>
  <si>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</si>
  <si>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</si>
  <si>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</si>
  <si>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</si>
  <si>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</si>
  <si>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</si>
  <si>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</si>
  <si>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</si>
  <si>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2020年教育局年初预算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</si>
  <si>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</si>
  <si>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</si>
  <si>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</si>
  <si>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</si>
  <si>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</si>
  <si>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</si>
  <si>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</si>
  <si>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</si>
  <si>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</si>
  <si>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</si>
  <si>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</si>
  <si>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</si>
  <si>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</si>
  <si>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</si>
  <si>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</si>
  <si>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</si>
  <si>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</si>
  <si>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</si>
  <si>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</si>
  <si>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</si>
  <si>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</si>
  <si>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</si>
  <si>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</si>
  <si>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</si>
  <si>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</si>
  <si>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</si>
  <si>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</si>
  <si>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</si>
  <si>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</si>
  <si>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</si>
  <si>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</si>
  <si>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</si>
  <si>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</si>
  <si>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</si>
  <si>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</si>
  <si>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</si>
  <si>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</si>
  <si>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</si>
  <si>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</si>
  <si>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</si>
  <si>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</si>
  <si>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</si>
  <si>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</si>
  <si>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</si>
  <si>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</si>
  <si>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</si>
  <si>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</si>
  <si>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</si>
  <si>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</si>
  <si>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</si>
  <si>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</si>
  <si>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</si>
  <si>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</si>
  <si>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</si>
  <si>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</si>
  <si>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</si>
  <si>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</si>
  <si>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</si>
  <si>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</si>
  <si>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</si>
  <si>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</si>
  <si>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</si>
  <si>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</si>
  <si>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</si>
  <si>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</si>
  <si>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</si>
  <si>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</si>
  <si>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</si>
  <si>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</si>
  <si>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</si>
  <si>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</si>
  <si>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</si>
  <si>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五、教育支出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</si>
  <si>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</si>
  <si>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</si>
  <si>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</si>
  <si>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</si>
  <si>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</si>
  <si>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</si>
  <si>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</si>
  <si>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</si>
  <si>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</si>
  <si>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</si>
  <si>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</si>
  <si>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</si>
  <si>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</si>
  <si>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</si>
  <si>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</si>
  <si>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</si>
  <si>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普通教育</t>
  </si>
  <si>
    <t>其他普通教育支出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</si>
  <si>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</si>
  <si>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</si>
  <si>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</si>
  <si>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</si>
  <si>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</si>
  <si>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</si>
  <si>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</si>
  <si>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>14</t>
  </si>
  <si>
    <t xml:space="preserve">取暖费，防寒装备费，煤油补贴
</t>
  </si>
  <si>
    <t>取暖费，防寒装备费，煤油补贴</t>
  </si>
  <si>
    <t>04</t>
  </si>
  <si>
    <t>教研经费</t>
  </si>
  <si>
    <t>思想政治工作经费</t>
  </si>
  <si>
    <t>寄宿学生交通补助</t>
  </si>
  <si>
    <t>体育教师运动装备费</t>
  </si>
  <si>
    <t>基层党组织活动经费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</si>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</sst>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6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176" fontId="5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58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58" fillId="0" borderId="12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8" sqref="I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ht="18.75">
      <c r="A2" s="65" t="s">
        <v>1</v>
      </c>
      <c r="B2" s="66"/>
      <c r="C2" s="45"/>
      <c r="D2" s="45"/>
      <c r="E2" s="67" t="s">
        <v>2</v>
      </c>
      <c r="F2" s="67"/>
    </row>
    <row r="3" spans="1:6" ht="29.25" customHeight="1">
      <c r="A3" s="68" t="s">
        <v>3</v>
      </c>
      <c r="B3" s="69"/>
      <c r="C3" s="68" t="s">
        <v>4</v>
      </c>
      <c r="D3" s="70"/>
      <c r="E3" s="70"/>
      <c r="F3" s="69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46" t="s">
        <v>8</v>
      </c>
      <c r="F4" s="46" t="s">
        <v>9</v>
      </c>
    </row>
    <row r="5" spans="1:6" ht="33.75" customHeight="1">
      <c r="A5" s="15" t="s">
        <v>10</v>
      </c>
      <c r="B5" s="16">
        <v>288.91</v>
      </c>
      <c r="C5" s="7" t="s">
        <v>11</v>
      </c>
      <c r="D5" s="16">
        <v>832.81</v>
      </c>
      <c r="E5" s="16">
        <v>832.81</v>
      </c>
      <c r="F5" s="7"/>
    </row>
    <row r="6" spans="1:6" ht="33.75" customHeight="1">
      <c r="A6" s="47" t="s">
        <v>12</v>
      </c>
      <c r="B6" s="16">
        <v>288.91</v>
      </c>
      <c r="C6" s="47" t="s">
        <v>13</v>
      </c>
      <c r="D6" s="16"/>
      <c r="F6" s="7"/>
    </row>
    <row r="7" spans="1:6" ht="33.75" customHeight="1">
      <c r="A7" s="47" t="s">
        <v>14</v>
      </c>
      <c r="B7" s="16"/>
      <c r="C7" s="47" t="s">
        <v>15</v>
      </c>
      <c r="D7" s="16"/>
      <c r="E7" s="7"/>
      <c r="F7" s="7"/>
    </row>
    <row r="8" spans="1:6" ht="33.75" customHeight="1">
      <c r="A8" s="47"/>
      <c r="B8" s="16"/>
      <c r="C8" s="47" t="s">
        <v>16</v>
      </c>
      <c r="D8" s="16">
        <v>832.81</v>
      </c>
      <c r="E8" s="16">
        <v>832.81</v>
      </c>
      <c r="F8" s="7"/>
    </row>
    <row r="9" spans="1:6" ht="33.75" customHeight="1">
      <c r="A9" s="47" t="s">
        <v>17</v>
      </c>
      <c r="B9" s="16">
        <v>543.9</v>
      </c>
      <c r="C9" s="47" t="s">
        <v>18</v>
      </c>
      <c r="D9" s="16"/>
      <c r="E9" s="7"/>
      <c r="F9" s="7"/>
    </row>
    <row r="10" spans="1:6" ht="33.75" customHeight="1">
      <c r="A10" s="47" t="s">
        <v>12</v>
      </c>
      <c r="B10" s="16">
        <v>543.9</v>
      </c>
      <c r="C10" s="47" t="s">
        <v>19</v>
      </c>
      <c r="D10" s="16"/>
      <c r="E10" s="7"/>
      <c r="F10" s="7"/>
    </row>
    <row r="11" spans="1:6" ht="33.75" customHeight="1">
      <c r="A11" s="47" t="s">
        <v>14</v>
      </c>
      <c r="B11" s="16"/>
      <c r="C11" s="47" t="s">
        <v>19</v>
      </c>
      <c r="D11" s="16"/>
      <c r="E11" s="7"/>
      <c r="F11" s="7"/>
    </row>
    <row r="12" spans="1:6" ht="33.75" customHeight="1">
      <c r="A12" s="48"/>
      <c r="B12" s="16"/>
      <c r="C12" s="47"/>
      <c r="D12" s="16"/>
      <c r="E12" s="7"/>
      <c r="F12" s="7"/>
    </row>
    <row r="13" spans="1:6" ht="33.75" customHeight="1">
      <c r="A13" s="48"/>
      <c r="B13" s="16"/>
      <c r="C13" s="47" t="s">
        <v>20</v>
      </c>
      <c r="D13" s="16"/>
      <c r="E13" s="7"/>
      <c r="F13" s="7"/>
    </row>
    <row r="14" spans="1:6" ht="33.75" customHeight="1">
      <c r="A14" s="48"/>
      <c r="B14" s="16"/>
      <c r="C14" s="48"/>
      <c r="D14" s="16"/>
      <c r="E14" s="7"/>
      <c r="F14" s="7"/>
    </row>
    <row r="15" spans="1:6" ht="33.75" customHeight="1">
      <c r="A15" s="48" t="s">
        <v>21</v>
      </c>
      <c r="B15" s="16">
        <f>B6+B9</f>
        <v>832.81</v>
      </c>
      <c r="C15" s="48" t="s">
        <v>22</v>
      </c>
      <c r="D15" s="16">
        <f>D8</f>
        <v>832.81</v>
      </c>
      <c r="E15" s="16">
        <f>E8</f>
        <v>832.81</v>
      </c>
      <c r="F15" s="7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J4" sqref="J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4"/>
      <c r="B1" s="3"/>
      <c r="C1" s="1" t="s">
        <v>23</v>
      </c>
      <c r="D1" s="3"/>
      <c r="E1" s="3"/>
      <c r="F1" s="3"/>
    </row>
    <row r="2" spans="1:6" ht="16.5" customHeight="1">
      <c r="A2" s="71" t="s">
        <v>24</v>
      </c>
      <c r="B2" s="72"/>
      <c r="C2" s="72"/>
      <c r="D2" s="72"/>
      <c r="E2" s="72"/>
      <c r="F2" s="72"/>
    </row>
    <row r="3" spans="1:6" ht="45" customHeight="1">
      <c r="A3" s="73" t="s">
        <v>25</v>
      </c>
      <c r="B3" s="73"/>
      <c r="C3" s="73" t="s">
        <v>134</v>
      </c>
      <c r="D3" s="73"/>
      <c r="E3" s="73"/>
      <c r="F3" s="73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3"/>
    </row>
    <row r="5" spans="1:6" ht="45" customHeight="1">
      <c r="A5" s="7">
        <v>205</v>
      </c>
      <c r="B5" s="7" t="s">
        <v>32</v>
      </c>
      <c r="C5" s="8">
        <f>D5+E5</f>
        <v>288.91</v>
      </c>
      <c r="D5" s="61">
        <v>288.91</v>
      </c>
      <c r="E5" s="8"/>
      <c r="F5" s="7"/>
    </row>
    <row r="6" spans="1:6" ht="45" customHeight="1">
      <c r="A6" s="7">
        <v>20501</v>
      </c>
      <c r="B6" s="7" t="s">
        <v>33</v>
      </c>
      <c r="C6" s="8">
        <f>D6+E6</f>
        <v>288.91</v>
      </c>
      <c r="D6" s="61">
        <v>288.91</v>
      </c>
      <c r="E6" s="8"/>
      <c r="F6" s="7"/>
    </row>
    <row r="7" spans="1:6" ht="45" customHeight="1">
      <c r="A7" s="7">
        <v>2050101</v>
      </c>
      <c r="B7" s="7" t="s">
        <v>34</v>
      </c>
      <c r="C7" s="8">
        <f>D7+E7</f>
        <v>288.91</v>
      </c>
      <c r="D7" s="8">
        <v>288.91</v>
      </c>
      <c r="E7" s="8"/>
      <c r="F7" s="7"/>
    </row>
    <row r="8" spans="1:6" ht="45" customHeight="1">
      <c r="A8" s="7" t="s">
        <v>19</v>
      </c>
      <c r="B8" s="7" t="s">
        <v>19</v>
      </c>
      <c r="C8" s="8"/>
      <c r="D8" s="8"/>
      <c r="E8" s="8"/>
      <c r="F8" s="7"/>
    </row>
    <row r="9" spans="1:6" ht="45" customHeight="1">
      <c r="A9" s="7" t="s">
        <v>19</v>
      </c>
      <c r="B9" s="7" t="s">
        <v>19</v>
      </c>
      <c r="C9" s="8"/>
      <c r="D9" s="8"/>
      <c r="E9" s="8"/>
      <c r="F9" s="7"/>
    </row>
    <row r="10" spans="1:6" ht="45" customHeight="1">
      <c r="A10" s="7" t="s">
        <v>19</v>
      </c>
      <c r="B10" s="7" t="s">
        <v>19</v>
      </c>
      <c r="C10" s="8"/>
      <c r="D10" s="8"/>
      <c r="E10" s="8"/>
      <c r="F10" s="7"/>
    </row>
    <row r="11" spans="1:6" ht="45" customHeight="1">
      <c r="A11" s="7" t="s">
        <v>7</v>
      </c>
      <c r="B11" s="7" t="s">
        <v>19</v>
      </c>
      <c r="C11" s="8">
        <f>C7</f>
        <v>288.91</v>
      </c>
      <c r="D11" s="8">
        <f>D7</f>
        <v>288.91</v>
      </c>
      <c r="E11" s="8">
        <f>E7</f>
        <v>0</v>
      </c>
      <c r="F11" s="7"/>
    </row>
    <row r="12" spans="1:6" ht="13.5">
      <c r="A12" s="74" t="s">
        <v>35</v>
      </c>
      <c r="B12" s="75"/>
      <c r="C12" s="75"/>
      <c r="D12" s="75"/>
      <c r="E12" s="75"/>
      <c r="F12" s="7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85" zoomScaleNormal="85" zoomScalePageLayoutView="0" workbookViewId="0" topLeftCell="A31">
      <selection activeCell="M33" sqref="M33"/>
    </sheetView>
  </sheetViews>
  <sheetFormatPr defaultColWidth="9.140625" defaultRowHeight="15"/>
  <cols>
    <col min="1" max="1" width="11.00390625" style="24" customWidth="1"/>
    <col min="2" max="2" width="11.421875" style="24" customWidth="1"/>
    <col min="3" max="3" width="20.00390625" style="24" customWidth="1"/>
    <col min="4" max="4" width="18.421875" style="24" customWidth="1"/>
    <col min="5" max="5" width="16.140625" style="24" customWidth="1"/>
    <col min="6" max="6" width="21.57421875" style="24" customWidth="1"/>
    <col min="7" max="7" width="30.7109375" style="24" customWidth="1"/>
    <col min="8" max="8" width="17.57421875" style="24" customWidth="1"/>
    <col min="9" max="9" width="16.8515625" style="24" customWidth="1"/>
    <col min="10" max="10" width="14.57421875" style="24" customWidth="1"/>
    <col min="11" max="16384" width="9.00390625" style="24" customWidth="1"/>
  </cols>
  <sheetData>
    <row r="1" spans="1:10" ht="42.75" customHeight="1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>
      <c r="A2" s="77" t="s">
        <v>30</v>
      </c>
      <c r="B2" s="77"/>
      <c r="C2" s="77"/>
      <c r="D2" s="77"/>
      <c r="E2" s="77"/>
      <c r="F2" s="77"/>
      <c r="G2" s="77"/>
      <c r="H2" s="78" t="s">
        <v>2</v>
      </c>
      <c r="I2" s="78"/>
      <c r="J2" s="78"/>
    </row>
    <row r="3" spans="1:10" ht="33" customHeight="1">
      <c r="A3" s="79" t="s">
        <v>37</v>
      </c>
      <c r="B3" s="79"/>
      <c r="C3" s="79"/>
      <c r="D3" s="79"/>
      <c r="E3" s="79" t="s">
        <v>38</v>
      </c>
      <c r="F3" s="79"/>
      <c r="G3" s="79"/>
      <c r="H3" s="79"/>
      <c r="I3" s="79"/>
      <c r="J3" s="79" t="s">
        <v>26</v>
      </c>
    </row>
    <row r="4" spans="1:10" ht="30.75" customHeight="1">
      <c r="A4" s="79" t="s">
        <v>27</v>
      </c>
      <c r="B4" s="79"/>
      <c r="C4" s="79" t="s">
        <v>28</v>
      </c>
      <c r="D4" s="79" t="s">
        <v>7</v>
      </c>
      <c r="E4" s="79" t="s">
        <v>27</v>
      </c>
      <c r="F4" s="79"/>
      <c r="G4" s="79" t="s">
        <v>28</v>
      </c>
      <c r="H4" s="96" t="s">
        <v>39</v>
      </c>
      <c r="I4" s="79" t="s">
        <v>40</v>
      </c>
      <c r="J4" s="79"/>
    </row>
    <row r="5" spans="1:10" ht="30.75" customHeight="1">
      <c r="A5" s="26" t="s">
        <v>41</v>
      </c>
      <c r="B5" s="25" t="s">
        <v>42</v>
      </c>
      <c r="C5" s="79"/>
      <c r="D5" s="79"/>
      <c r="E5" s="25" t="s">
        <v>41</v>
      </c>
      <c r="F5" s="25" t="s">
        <v>42</v>
      </c>
      <c r="G5" s="79"/>
      <c r="H5" s="97"/>
      <c r="I5" s="79"/>
      <c r="J5" s="25"/>
    </row>
    <row r="6" spans="1:10" ht="45.75" customHeight="1">
      <c r="A6" s="27">
        <v>501</v>
      </c>
      <c r="B6" s="28"/>
      <c r="C6" s="29" t="s">
        <v>43</v>
      </c>
      <c r="D6" s="51">
        <f>H6</f>
        <v>220.74000000000004</v>
      </c>
      <c r="E6" s="29">
        <v>301</v>
      </c>
      <c r="F6" s="29"/>
      <c r="G6" s="29" t="s">
        <v>44</v>
      </c>
      <c r="H6" s="51">
        <f>H7+H8+H9+H10+H11+H12+H13+H14+H15+H16+H17+H18</f>
        <v>220.74000000000004</v>
      </c>
      <c r="I6" s="29"/>
      <c r="J6" s="29"/>
    </row>
    <row r="7" spans="1:10" ht="45.75" customHeight="1">
      <c r="A7" s="81"/>
      <c r="B7" s="84" t="s">
        <v>45</v>
      </c>
      <c r="C7" s="88" t="s">
        <v>46</v>
      </c>
      <c r="D7" s="88">
        <f>H7+H8+H9</f>
        <v>161.58</v>
      </c>
      <c r="E7" s="88"/>
      <c r="F7" s="32" t="s">
        <v>45</v>
      </c>
      <c r="G7" s="29" t="s">
        <v>47</v>
      </c>
      <c r="H7" s="30">
        <f>58.24</f>
        <v>58.24</v>
      </c>
      <c r="I7" s="29"/>
      <c r="J7" s="29"/>
    </row>
    <row r="8" spans="1:10" ht="45.75" customHeight="1">
      <c r="A8" s="82"/>
      <c r="B8" s="85"/>
      <c r="C8" s="89"/>
      <c r="D8" s="89"/>
      <c r="E8" s="89"/>
      <c r="F8" s="32" t="s">
        <v>48</v>
      </c>
      <c r="G8" s="29" t="s">
        <v>49</v>
      </c>
      <c r="H8" s="30">
        <f>87.37+3.84</f>
        <v>91.21000000000001</v>
      </c>
      <c r="I8" s="29"/>
      <c r="J8" s="29"/>
    </row>
    <row r="9" spans="1:10" ht="45.75" customHeight="1">
      <c r="A9" s="82"/>
      <c r="B9" s="85"/>
      <c r="C9" s="89"/>
      <c r="D9" s="89"/>
      <c r="E9" s="89"/>
      <c r="F9" s="32" t="s">
        <v>50</v>
      </c>
      <c r="G9" s="29" t="s">
        <v>51</v>
      </c>
      <c r="H9" s="30">
        <f>12.13</f>
        <v>12.13</v>
      </c>
      <c r="I9" s="29"/>
      <c r="J9" s="29"/>
    </row>
    <row r="10" spans="1:10" ht="45.75" customHeight="1">
      <c r="A10" s="81"/>
      <c r="B10" s="86" t="s">
        <v>48</v>
      </c>
      <c r="C10" s="90" t="s">
        <v>52</v>
      </c>
      <c r="D10" s="90">
        <f>H10+H11+H12+H13</f>
        <v>41.089999999999996</v>
      </c>
      <c r="E10" s="90"/>
      <c r="F10" s="32" t="s">
        <v>53</v>
      </c>
      <c r="G10" s="36" t="s">
        <v>54</v>
      </c>
      <c r="H10" s="30">
        <v>25.85</v>
      </c>
      <c r="I10" s="29"/>
      <c r="J10" s="29"/>
    </row>
    <row r="11" spans="1:10" ht="45.75" customHeight="1">
      <c r="A11" s="82"/>
      <c r="B11" s="86"/>
      <c r="C11" s="90"/>
      <c r="D11" s="90"/>
      <c r="E11" s="90"/>
      <c r="F11" s="32" t="s">
        <v>55</v>
      </c>
      <c r="G11" s="36" t="s">
        <v>56</v>
      </c>
      <c r="H11" s="30">
        <v>12.94</v>
      </c>
      <c r="I11" s="29"/>
      <c r="J11" s="29"/>
    </row>
    <row r="12" spans="1:10" ht="45.75" customHeight="1">
      <c r="A12" s="82"/>
      <c r="B12" s="86"/>
      <c r="C12" s="90"/>
      <c r="D12" s="90"/>
      <c r="E12" s="90"/>
      <c r="F12" s="32" t="s">
        <v>57</v>
      </c>
      <c r="G12" s="37" t="s">
        <v>58</v>
      </c>
      <c r="H12" s="30"/>
      <c r="I12" s="29"/>
      <c r="J12" s="29"/>
    </row>
    <row r="13" spans="1:10" ht="45.75" customHeight="1">
      <c r="A13" s="82"/>
      <c r="B13" s="86"/>
      <c r="C13" s="90"/>
      <c r="D13" s="90"/>
      <c r="E13" s="90"/>
      <c r="F13" s="32" t="s">
        <v>59</v>
      </c>
      <c r="G13" s="29" t="s">
        <v>60</v>
      </c>
      <c r="H13" s="30">
        <f>1.14+0.33+0.83</f>
        <v>2.3</v>
      </c>
      <c r="I13" s="29"/>
      <c r="J13" s="29"/>
    </row>
    <row r="14" spans="1:10" ht="45.75" customHeight="1">
      <c r="A14" s="38"/>
      <c r="B14" s="32" t="s">
        <v>50</v>
      </c>
      <c r="C14" s="29" t="s">
        <v>61</v>
      </c>
      <c r="D14" s="29">
        <f>H14</f>
        <v>6.6</v>
      </c>
      <c r="E14" s="29"/>
      <c r="F14" s="32">
        <v>13</v>
      </c>
      <c r="G14" s="29" t="s">
        <v>61</v>
      </c>
      <c r="H14" s="30">
        <v>6.6</v>
      </c>
      <c r="I14" s="29"/>
      <c r="J14" s="29"/>
    </row>
    <row r="15" spans="1:10" ht="45.75" customHeight="1">
      <c r="A15" s="55"/>
      <c r="B15" s="52" t="s">
        <v>138</v>
      </c>
      <c r="C15" s="57" t="s">
        <v>137</v>
      </c>
      <c r="D15" s="54">
        <f>H15</f>
        <v>3.36</v>
      </c>
      <c r="E15" s="54"/>
      <c r="F15" s="53" t="s">
        <v>135</v>
      </c>
      <c r="G15" s="49" t="s">
        <v>136</v>
      </c>
      <c r="H15" s="50">
        <v>3.36</v>
      </c>
      <c r="I15" s="49"/>
      <c r="J15" s="49"/>
    </row>
    <row r="16" spans="1:10" ht="45.75" customHeight="1">
      <c r="A16" s="81"/>
      <c r="B16" s="84" t="s">
        <v>62</v>
      </c>
      <c r="C16" s="91" t="s">
        <v>63</v>
      </c>
      <c r="D16" s="94">
        <f>H16+H17+H18</f>
        <v>8.11</v>
      </c>
      <c r="E16" s="88"/>
      <c r="F16" s="32" t="s">
        <v>62</v>
      </c>
      <c r="G16" s="29" t="s">
        <v>64</v>
      </c>
      <c r="H16" s="30">
        <v>8.08</v>
      </c>
      <c r="I16" s="29"/>
      <c r="J16" s="29"/>
    </row>
    <row r="17" spans="1:10" ht="45.75" customHeight="1">
      <c r="A17" s="82"/>
      <c r="B17" s="85"/>
      <c r="C17" s="92"/>
      <c r="D17" s="89"/>
      <c r="E17" s="89"/>
      <c r="F17" s="29">
        <v>99</v>
      </c>
      <c r="G17" s="40" t="s">
        <v>65</v>
      </c>
      <c r="H17" s="41"/>
      <c r="I17" s="29"/>
      <c r="J17" s="29"/>
    </row>
    <row r="18" spans="1:10" ht="45.75" customHeight="1">
      <c r="A18" s="83"/>
      <c r="B18" s="87"/>
      <c r="C18" s="93"/>
      <c r="D18" s="95"/>
      <c r="E18" s="95"/>
      <c r="F18" s="29">
        <v>99</v>
      </c>
      <c r="G18" s="29" t="s">
        <v>63</v>
      </c>
      <c r="H18" s="41">
        <v>0.03</v>
      </c>
      <c r="I18" s="29"/>
      <c r="J18" s="29"/>
    </row>
    <row r="19" spans="1:10" ht="45.75" customHeight="1">
      <c r="A19" s="33" t="s">
        <v>66</v>
      </c>
      <c r="B19" s="34"/>
      <c r="C19" s="39" t="s">
        <v>67</v>
      </c>
      <c r="D19" s="35">
        <v>58.47</v>
      </c>
      <c r="E19" s="35">
        <v>302</v>
      </c>
      <c r="F19" s="31"/>
      <c r="G19" s="39" t="s">
        <v>67</v>
      </c>
      <c r="H19" s="30"/>
      <c r="I19" s="51">
        <f>I20+I21+I22+I23+I24+I25+I26+I27+I28+I29+I30+I31+I32+I33+I34</f>
        <v>58.47</v>
      </c>
      <c r="J19" s="29"/>
    </row>
    <row r="20" spans="1:10" ht="45.75" customHeight="1">
      <c r="A20" s="82"/>
      <c r="B20" s="85" t="s">
        <v>68</v>
      </c>
      <c r="C20" s="92" t="s">
        <v>69</v>
      </c>
      <c r="D20" s="89"/>
      <c r="E20" s="89"/>
      <c r="F20" s="31">
        <v>1</v>
      </c>
      <c r="G20" s="29" t="s">
        <v>70</v>
      </c>
      <c r="H20" s="30"/>
      <c r="I20" s="41"/>
      <c r="J20" s="29"/>
    </row>
    <row r="21" spans="1:10" ht="45.75" customHeight="1">
      <c r="A21" s="82"/>
      <c r="B21" s="85"/>
      <c r="C21" s="92"/>
      <c r="D21" s="89"/>
      <c r="E21" s="89"/>
      <c r="F21" s="35">
        <v>2</v>
      </c>
      <c r="G21" s="29" t="s">
        <v>71</v>
      </c>
      <c r="H21" s="30"/>
      <c r="I21" s="41"/>
      <c r="J21" s="29"/>
    </row>
    <row r="22" spans="1:10" ht="45.75" customHeight="1">
      <c r="A22" s="82"/>
      <c r="B22" s="85"/>
      <c r="C22" s="92"/>
      <c r="D22" s="89"/>
      <c r="E22" s="89"/>
      <c r="F22" s="35">
        <v>7</v>
      </c>
      <c r="G22" s="29" t="s">
        <v>72</v>
      </c>
      <c r="H22" s="30"/>
      <c r="I22" s="41"/>
      <c r="J22" s="29"/>
    </row>
    <row r="23" spans="1:10" ht="45.75" customHeight="1">
      <c r="A23" s="82"/>
      <c r="B23" s="85"/>
      <c r="C23" s="92"/>
      <c r="D23" s="89"/>
      <c r="E23" s="89"/>
      <c r="F23" s="35">
        <v>11</v>
      </c>
      <c r="G23" s="29" t="s">
        <v>73</v>
      </c>
      <c r="H23" s="30"/>
      <c r="I23" s="41"/>
      <c r="J23" s="29"/>
    </row>
    <row r="24" spans="1:10" ht="45.75" customHeight="1">
      <c r="A24" s="82"/>
      <c r="B24" s="85"/>
      <c r="C24" s="92"/>
      <c r="D24" s="89"/>
      <c r="E24" s="89"/>
      <c r="F24" s="35">
        <v>13</v>
      </c>
      <c r="G24" s="29" t="s">
        <v>74</v>
      </c>
      <c r="H24" s="30"/>
      <c r="I24" s="41"/>
      <c r="J24" s="29"/>
    </row>
    <row r="25" spans="1:10" ht="45.75" customHeight="1">
      <c r="A25" s="82"/>
      <c r="B25" s="85"/>
      <c r="C25" s="92"/>
      <c r="D25" s="89"/>
      <c r="E25" s="89"/>
      <c r="F25" s="35">
        <v>16</v>
      </c>
      <c r="G25" s="29" t="s">
        <v>75</v>
      </c>
      <c r="H25" s="30"/>
      <c r="I25" s="41"/>
      <c r="J25" s="29"/>
    </row>
    <row r="26" spans="1:10" ht="45.75" customHeight="1">
      <c r="A26" s="82"/>
      <c r="B26" s="85"/>
      <c r="C26" s="92"/>
      <c r="D26" s="89"/>
      <c r="E26" s="89"/>
      <c r="F26" s="35">
        <v>17</v>
      </c>
      <c r="G26" s="29" t="s">
        <v>76</v>
      </c>
      <c r="H26" s="30"/>
      <c r="I26" s="41"/>
      <c r="J26" s="29"/>
    </row>
    <row r="27" spans="1:10" ht="45.75" customHeight="1">
      <c r="A27" s="82"/>
      <c r="B27" s="85"/>
      <c r="C27" s="92"/>
      <c r="D27" s="89"/>
      <c r="E27" s="89"/>
      <c r="F27" s="35">
        <v>28</v>
      </c>
      <c r="G27" s="29" t="s">
        <v>77</v>
      </c>
      <c r="H27" s="30"/>
      <c r="I27" s="41">
        <v>2.39</v>
      </c>
      <c r="J27" s="29"/>
    </row>
    <row r="28" spans="1:10" ht="45.75" customHeight="1">
      <c r="A28" s="82"/>
      <c r="B28" s="85"/>
      <c r="C28" s="92"/>
      <c r="D28" s="89"/>
      <c r="E28" s="89"/>
      <c r="F28" s="35">
        <v>29</v>
      </c>
      <c r="G28" s="30" t="s">
        <v>78</v>
      </c>
      <c r="H28" s="30"/>
      <c r="I28" s="41">
        <v>0.06</v>
      </c>
      <c r="J28" s="29"/>
    </row>
    <row r="29" spans="1:10" ht="45.75" customHeight="1">
      <c r="A29" s="82"/>
      <c r="B29" s="85"/>
      <c r="C29" s="92"/>
      <c r="D29" s="89"/>
      <c r="E29" s="89"/>
      <c r="F29" s="35">
        <v>31</v>
      </c>
      <c r="G29" s="49" t="s">
        <v>139</v>
      </c>
      <c r="H29" s="30"/>
      <c r="I29" s="41">
        <v>36.4</v>
      </c>
      <c r="J29" s="29"/>
    </row>
    <row r="30" spans="1:10" s="56" customFormat="1" ht="45.75" customHeight="1">
      <c r="A30" s="82"/>
      <c r="B30" s="85"/>
      <c r="C30" s="92"/>
      <c r="D30" s="89"/>
      <c r="E30" s="89"/>
      <c r="F30" s="59">
        <v>32</v>
      </c>
      <c r="G30" s="59" t="s">
        <v>140</v>
      </c>
      <c r="H30" s="50"/>
      <c r="I30" s="51">
        <v>0.5</v>
      </c>
      <c r="J30" s="49"/>
    </row>
    <row r="31" spans="1:10" s="56" customFormat="1" ht="45.75" customHeight="1">
      <c r="A31" s="82"/>
      <c r="B31" s="85"/>
      <c r="C31" s="92"/>
      <c r="D31" s="89"/>
      <c r="E31" s="89"/>
      <c r="F31" s="59">
        <v>33</v>
      </c>
      <c r="G31" s="60" t="s">
        <v>141</v>
      </c>
      <c r="H31" s="50"/>
      <c r="I31" s="51">
        <v>17.67</v>
      </c>
      <c r="J31" s="49"/>
    </row>
    <row r="32" spans="1:10" s="56" customFormat="1" ht="45.75" customHeight="1">
      <c r="A32" s="82"/>
      <c r="B32" s="85"/>
      <c r="C32" s="92"/>
      <c r="D32" s="89"/>
      <c r="E32" s="89"/>
      <c r="F32" s="59">
        <v>34</v>
      </c>
      <c r="G32" s="59" t="s">
        <v>142</v>
      </c>
      <c r="H32" s="50"/>
      <c r="I32" s="51"/>
      <c r="J32" s="49"/>
    </row>
    <row r="33" spans="1:10" s="56" customFormat="1" ht="45.75" customHeight="1">
      <c r="A33" s="82"/>
      <c r="B33" s="85"/>
      <c r="C33" s="92"/>
      <c r="D33" s="89"/>
      <c r="E33" s="89"/>
      <c r="F33" s="59">
        <v>35</v>
      </c>
      <c r="G33" s="59" t="s">
        <v>143</v>
      </c>
      <c r="H33" s="50"/>
      <c r="I33" s="51">
        <v>0.76</v>
      </c>
      <c r="J33" s="49"/>
    </row>
    <row r="34" spans="1:10" ht="45.75" customHeight="1">
      <c r="A34" s="83"/>
      <c r="B34" s="87"/>
      <c r="C34" s="93"/>
      <c r="D34" s="95"/>
      <c r="E34" s="95"/>
      <c r="F34" s="42">
        <v>99</v>
      </c>
      <c r="G34" s="29" t="s">
        <v>79</v>
      </c>
      <c r="H34" s="30"/>
      <c r="I34" s="41">
        <v>0.69</v>
      </c>
      <c r="J34" s="29"/>
    </row>
    <row r="35" spans="1:10" ht="45.75" customHeight="1">
      <c r="A35" s="27" t="s">
        <v>80</v>
      </c>
      <c r="B35" s="53" t="s">
        <v>62</v>
      </c>
      <c r="C35" s="62" t="s">
        <v>81</v>
      </c>
      <c r="D35" s="49">
        <v>9.7</v>
      </c>
      <c r="E35" s="49">
        <v>509</v>
      </c>
      <c r="F35" s="49">
        <v>99</v>
      </c>
      <c r="G35" s="49" t="s">
        <v>82</v>
      </c>
      <c r="H35" s="51">
        <f>9.7</f>
        <v>9.7</v>
      </c>
      <c r="I35" s="51">
        <f>I19</f>
        <v>58.47</v>
      </c>
      <c r="J35" s="49"/>
    </row>
    <row r="36" spans="1:10" s="58" customFormat="1" ht="45.75" customHeight="1">
      <c r="A36" s="80" t="s">
        <v>144</v>
      </c>
      <c r="B36" s="80"/>
      <c r="C36" s="80"/>
      <c r="D36" s="63">
        <f>H36+I36</f>
        <v>288.91</v>
      </c>
      <c r="E36" s="49"/>
      <c r="F36" s="49"/>
      <c r="G36" s="49"/>
      <c r="H36" s="51">
        <f>H35+H6</f>
        <v>230.44000000000003</v>
      </c>
      <c r="I36" s="51">
        <f>I35</f>
        <v>58.47</v>
      </c>
      <c r="J36" s="49"/>
    </row>
    <row r="37" ht="13.5">
      <c r="I37" s="43"/>
    </row>
    <row r="38" ht="13.5">
      <c r="I38" s="43"/>
    </row>
    <row r="39" ht="13.5">
      <c r="I39" s="43"/>
    </row>
    <row r="40" ht="13.5">
      <c r="I40" s="43"/>
    </row>
    <row r="41" ht="13.5">
      <c r="I41" s="43"/>
    </row>
    <row r="42" ht="13.5">
      <c r="I42" s="43"/>
    </row>
    <row r="43" ht="13.5">
      <c r="I43" s="43"/>
    </row>
    <row r="44" ht="13.5">
      <c r="I44" s="43"/>
    </row>
    <row r="45" ht="13.5">
      <c r="I45" s="43"/>
    </row>
    <row r="46" ht="13.5">
      <c r="I46" s="43"/>
    </row>
    <row r="47" ht="13.5">
      <c r="I47" s="43"/>
    </row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</sheetData>
  <sheetProtection/>
  <mergeCells count="34">
    <mergeCell ref="E7:E9"/>
    <mergeCell ref="E10:E13"/>
    <mergeCell ref="E16:E18"/>
    <mergeCell ref="E20:E34"/>
    <mergeCell ref="G4:G5"/>
    <mergeCell ref="H4:H5"/>
    <mergeCell ref="C10:C13"/>
    <mergeCell ref="C16:C18"/>
    <mergeCell ref="C20:C34"/>
    <mergeCell ref="D4:D5"/>
    <mergeCell ref="D7:D9"/>
    <mergeCell ref="D10:D13"/>
    <mergeCell ref="D16:D18"/>
    <mergeCell ref="D20:D34"/>
    <mergeCell ref="A36:C36"/>
    <mergeCell ref="A7:A9"/>
    <mergeCell ref="A10:A13"/>
    <mergeCell ref="A16:A18"/>
    <mergeCell ref="A20:A34"/>
    <mergeCell ref="B7:B9"/>
    <mergeCell ref="B10:B13"/>
    <mergeCell ref="B16:B18"/>
    <mergeCell ref="B20:B34"/>
    <mergeCell ref="C7:C9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7" sqref="F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8" t="s">
        <v>83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72" t="s">
        <v>2</v>
      </c>
      <c r="R2" s="72"/>
    </row>
    <row r="3" spans="1:18" ht="48.75" customHeight="1">
      <c r="A3" s="99" t="s">
        <v>84</v>
      </c>
      <c r="B3" s="99"/>
      <c r="C3" s="99"/>
      <c r="D3" s="99"/>
      <c r="E3" s="99"/>
      <c r="F3" s="99"/>
      <c r="G3" s="99" t="s">
        <v>85</v>
      </c>
      <c r="H3" s="99"/>
      <c r="I3" s="99"/>
      <c r="J3" s="99"/>
      <c r="K3" s="99"/>
      <c r="L3" s="99"/>
      <c r="M3" s="99" t="s">
        <v>86</v>
      </c>
      <c r="N3" s="99"/>
      <c r="O3" s="99"/>
      <c r="P3" s="99"/>
      <c r="Q3" s="99"/>
      <c r="R3" s="99"/>
    </row>
    <row r="4" spans="1:18" ht="48.75" customHeight="1">
      <c r="A4" s="100" t="s">
        <v>7</v>
      </c>
      <c r="B4" s="101" t="s">
        <v>87</v>
      </c>
      <c r="C4" s="100" t="s">
        <v>88</v>
      </c>
      <c r="D4" s="100"/>
      <c r="E4" s="100"/>
      <c r="F4" s="101" t="s">
        <v>76</v>
      </c>
      <c r="G4" s="100" t="s">
        <v>7</v>
      </c>
      <c r="H4" s="101" t="s">
        <v>87</v>
      </c>
      <c r="I4" s="100" t="s">
        <v>88</v>
      </c>
      <c r="J4" s="100"/>
      <c r="K4" s="100"/>
      <c r="L4" s="101" t="s">
        <v>76</v>
      </c>
      <c r="M4" s="100" t="s">
        <v>7</v>
      </c>
      <c r="N4" s="101" t="s">
        <v>87</v>
      </c>
      <c r="O4" s="100" t="s">
        <v>88</v>
      </c>
      <c r="P4" s="100"/>
      <c r="Q4" s="100"/>
      <c r="R4" s="101" t="s">
        <v>76</v>
      </c>
    </row>
    <row r="5" spans="1:18" ht="52.5" customHeight="1">
      <c r="A5" s="100"/>
      <c r="B5" s="101"/>
      <c r="C5" s="4" t="s">
        <v>29</v>
      </c>
      <c r="D5" s="4" t="s">
        <v>89</v>
      </c>
      <c r="E5" s="4" t="s">
        <v>90</v>
      </c>
      <c r="F5" s="101"/>
      <c r="G5" s="100"/>
      <c r="H5" s="101"/>
      <c r="I5" s="4" t="s">
        <v>29</v>
      </c>
      <c r="J5" s="4" t="s">
        <v>89</v>
      </c>
      <c r="K5" s="4" t="s">
        <v>90</v>
      </c>
      <c r="L5" s="101"/>
      <c r="M5" s="100"/>
      <c r="N5" s="101"/>
      <c r="O5" s="4" t="s">
        <v>29</v>
      </c>
      <c r="P5" s="4" t="s">
        <v>89</v>
      </c>
      <c r="Q5" s="4" t="s">
        <v>90</v>
      </c>
      <c r="R5" s="101"/>
    </row>
    <row r="6" spans="1:18" ht="43.5" customHeight="1">
      <c r="A6" s="22">
        <f>B6+C6</f>
        <v>0</v>
      </c>
      <c r="B6" s="22">
        <v>0</v>
      </c>
      <c r="C6" s="22">
        <f>D6+E6+F6</f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</row>
    <row r="7" spans="1:18" ht="4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4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4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2" ht="18.75">
      <c r="A11" s="23" t="s">
        <v>91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102" t="s">
        <v>92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8" t="s">
        <v>93</v>
      </c>
      <c r="B1" s="98"/>
      <c r="C1" s="98"/>
      <c r="D1" s="98"/>
      <c r="E1" s="98"/>
      <c r="F1" s="98"/>
    </row>
    <row r="2" spans="1:6" ht="21" customHeight="1">
      <c r="A2" s="18" t="s">
        <v>94</v>
      </c>
      <c r="E2" s="72" t="s">
        <v>2</v>
      </c>
      <c r="F2" s="72"/>
    </row>
    <row r="3" spans="1:6" ht="40.5" customHeight="1">
      <c r="A3" s="103" t="s">
        <v>27</v>
      </c>
      <c r="B3" s="103" t="s">
        <v>95</v>
      </c>
      <c r="C3" s="103" t="s">
        <v>96</v>
      </c>
      <c r="D3" s="103" t="s">
        <v>97</v>
      </c>
      <c r="E3" s="103"/>
      <c r="F3" s="103"/>
    </row>
    <row r="4" spans="1:6" ht="31.5" customHeight="1">
      <c r="A4" s="103"/>
      <c r="B4" s="103"/>
      <c r="C4" s="103"/>
      <c r="D4" s="19" t="s">
        <v>7</v>
      </c>
      <c r="E4" s="19" t="s">
        <v>30</v>
      </c>
      <c r="F4" s="19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100" t="s">
        <v>7</v>
      </c>
      <c r="B20" s="100"/>
      <c r="C20" s="5"/>
      <c r="D20" s="5"/>
      <c r="E20" s="5"/>
      <c r="F20" s="5"/>
    </row>
    <row r="21" spans="1:6" ht="18.75">
      <c r="A21" s="102" t="s">
        <v>91</v>
      </c>
      <c r="B21" s="102"/>
      <c r="C21" s="102"/>
      <c r="D21" s="102"/>
      <c r="E21" s="102"/>
      <c r="F21" s="102"/>
    </row>
    <row r="22" spans="1:6" ht="18.75">
      <c r="A22" s="102" t="s">
        <v>98</v>
      </c>
      <c r="B22" s="102"/>
      <c r="C22" s="102"/>
      <c r="D22" s="102"/>
      <c r="E22" s="102"/>
      <c r="F22" s="10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C20" sqref="C19:C2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8" t="s">
        <v>99</v>
      </c>
      <c r="B1" s="98"/>
      <c r="C1" s="98"/>
      <c r="D1" s="98"/>
    </row>
    <row r="2" spans="1:4" ht="21" customHeight="1">
      <c r="A2" s="12"/>
      <c r="D2" s="13" t="s">
        <v>2</v>
      </c>
    </row>
    <row r="3" spans="1:4" ht="27.75" customHeight="1">
      <c r="A3" s="104" t="s">
        <v>3</v>
      </c>
      <c r="B3" s="104"/>
      <c r="C3" s="104" t="s">
        <v>4</v>
      </c>
      <c r="D3" s="104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5" t="s">
        <v>100</v>
      </c>
      <c r="B5" s="16">
        <v>288.91</v>
      </c>
      <c r="C5" s="15" t="s">
        <v>101</v>
      </c>
      <c r="D5" s="17"/>
    </row>
    <row r="6" spans="1:4" ht="27.75" customHeight="1">
      <c r="A6" s="15" t="s">
        <v>102</v>
      </c>
      <c r="B6" s="7"/>
      <c r="C6" s="15" t="s">
        <v>103</v>
      </c>
      <c r="D6" s="7"/>
    </row>
    <row r="7" spans="1:4" ht="27.75" customHeight="1">
      <c r="A7" s="15" t="s">
        <v>104</v>
      </c>
      <c r="B7" s="7"/>
      <c r="C7" s="15" t="s">
        <v>105</v>
      </c>
      <c r="D7" s="7"/>
    </row>
    <row r="8" spans="1:4" ht="27.75" customHeight="1">
      <c r="A8" s="15" t="s">
        <v>106</v>
      </c>
      <c r="B8" s="7"/>
      <c r="C8" s="15" t="s">
        <v>107</v>
      </c>
      <c r="D8" s="7"/>
    </row>
    <row r="9" spans="1:4" ht="27.75" customHeight="1">
      <c r="A9" s="15" t="s">
        <v>108</v>
      </c>
      <c r="B9" s="7"/>
      <c r="C9" s="15" t="s">
        <v>109</v>
      </c>
      <c r="D9" s="7">
        <v>832.81</v>
      </c>
    </row>
    <row r="10" spans="1:4" ht="27.75" customHeight="1">
      <c r="A10" s="7"/>
      <c r="B10" s="7"/>
      <c r="C10" s="15" t="s">
        <v>110</v>
      </c>
      <c r="D10" s="7"/>
    </row>
    <row r="11" spans="1:4" ht="27.75" customHeight="1">
      <c r="A11" s="7"/>
      <c r="B11" s="7"/>
      <c r="C11" s="15" t="s">
        <v>19</v>
      </c>
      <c r="D11" s="7"/>
    </row>
    <row r="12" spans="1:4" ht="27.75" customHeight="1">
      <c r="A12" s="7"/>
      <c r="B12" s="7"/>
      <c r="C12" s="15" t="s">
        <v>19</v>
      </c>
      <c r="D12" s="7"/>
    </row>
    <row r="13" spans="1:4" ht="27.75" customHeight="1">
      <c r="A13" s="7" t="s">
        <v>111</v>
      </c>
      <c r="B13" s="16">
        <v>288.91</v>
      </c>
      <c r="C13" s="7" t="s">
        <v>112</v>
      </c>
      <c r="D13" s="7">
        <f>D9</f>
        <v>832.81</v>
      </c>
    </row>
    <row r="14" spans="1:4" ht="27.75" customHeight="1">
      <c r="A14" s="15" t="s">
        <v>113</v>
      </c>
      <c r="B14" s="7"/>
      <c r="C14" s="7"/>
      <c r="D14" s="7"/>
    </row>
    <row r="15" spans="1:4" ht="27.75" customHeight="1">
      <c r="A15" s="15" t="s">
        <v>114</v>
      </c>
      <c r="B15" s="7">
        <v>543.9</v>
      </c>
      <c r="C15" s="15" t="s">
        <v>115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f>B13+B15</f>
        <v>832.81</v>
      </c>
      <c r="C17" s="7" t="s">
        <v>22</v>
      </c>
      <c r="D17" s="7">
        <f>D13</f>
        <v>832.81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9" sqref="G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8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7.75" customHeight="1">
      <c r="A2" s="11" t="s">
        <v>117</v>
      </c>
      <c r="K2" s="105" t="s">
        <v>2</v>
      </c>
      <c r="L2" s="105"/>
    </row>
    <row r="3" spans="1:12" ht="41.25" customHeight="1">
      <c r="A3" s="101" t="s">
        <v>118</v>
      </c>
      <c r="B3" s="101"/>
      <c r="C3" s="4" t="s">
        <v>7</v>
      </c>
      <c r="D3" s="4" t="s">
        <v>114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125</v>
      </c>
      <c r="L3" s="4" t="s">
        <v>113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7">
        <v>288.91</v>
      </c>
      <c r="D5" s="6">
        <v>543.9</v>
      </c>
      <c r="E5" s="7">
        <v>288.91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20501</v>
      </c>
      <c r="B6" s="7" t="s">
        <v>33</v>
      </c>
      <c r="C6" s="7">
        <v>288.91</v>
      </c>
      <c r="D6" s="7">
        <v>0</v>
      </c>
      <c r="E6" s="7">
        <v>288.91</v>
      </c>
      <c r="F6" s="5"/>
      <c r="G6" s="5"/>
      <c r="H6" s="5"/>
      <c r="I6" s="5"/>
      <c r="J6" s="5"/>
      <c r="K6" s="5"/>
      <c r="L6" s="5"/>
    </row>
    <row r="7" spans="1:12" ht="27.75" customHeight="1">
      <c r="A7" s="6">
        <v>20502</v>
      </c>
      <c r="B7" s="6" t="s">
        <v>126</v>
      </c>
      <c r="C7" s="6">
        <v>543.9</v>
      </c>
      <c r="D7" s="6">
        <v>543.9</v>
      </c>
      <c r="E7" s="6">
        <v>0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2050299</v>
      </c>
      <c r="B8" s="6" t="s">
        <v>127</v>
      </c>
      <c r="C8" s="6">
        <v>543.9</v>
      </c>
      <c r="D8" s="6">
        <v>543.9</v>
      </c>
      <c r="E8" s="6">
        <v>0</v>
      </c>
      <c r="F8" s="5"/>
      <c r="G8" s="5"/>
      <c r="H8" s="5"/>
      <c r="I8" s="5"/>
      <c r="J8" s="5"/>
      <c r="K8" s="5"/>
      <c r="L8" s="5"/>
    </row>
    <row r="9" spans="1:12" ht="27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100" t="s">
        <v>128</v>
      </c>
      <c r="B13" s="100"/>
      <c r="C13" s="7">
        <v>832.81</v>
      </c>
      <c r="D13" s="6">
        <v>543.9</v>
      </c>
      <c r="E13" s="7">
        <v>288.91</v>
      </c>
      <c r="F13" s="5"/>
      <c r="G13" s="5"/>
      <c r="H13" s="5"/>
      <c r="I13" s="5"/>
      <c r="J13" s="5"/>
      <c r="K13" s="5"/>
      <c r="L13" s="5"/>
    </row>
    <row r="14" spans="1:6" ht="27.75" customHeight="1">
      <c r="A14" s="106" t="s">
        <v>91</v>
      </c>
      <c r="B14" s="106"/>
      <c r="C14" s="106"/>
      <c r="D14" s="106"/>
      <c r="E14" s="106"/>
      <c r="F14" s="106"/>
    </row>
    <row r="15" spans="1:6" ht="27.75" customHeight="1">
      <c r="A15" s="102" t="s">
        <v>129</v>
      </c>
      <c r="B15" s="102"/>
      <c r="C15" s="102"/>
      <c r="D15" s="102"/>
      <c r="E15" s="102"/>
      <c r="F15" s="102"/>
    </row>
  </sheetData>
  <sheetProtection/>
  <mergeCells count="6">
    <mergeCell ref="A1:L1"/>
    <mergeCell ref="K2:L2"/>
    <mergeCell ref="A3:B3"/>
    <mergeCell ref="A13:B13"/>
    <mergeCell ref="A14:F14"/>
    <mergeCell ref="A15:F1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0" sqref="L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7" t="s">
        <v>130</v>
      </c>
      <c r="B1" s="107"/>
      <c r="C1" s="107"/>
      <c r="D1" s="107"/>
      <c r="E1" s="107"/>
      <c r="F1" s="107"/>
      <c r="G1" s="107"/>
      <c r="H1" s="107"/>
    </row>
    <row r="2" spans="1:8" ht="20.25" customHeight="1">
      <c r="A2" s="2"/>
      <c r="B2" s="3"/>
      <c r="C2" s="3"/>
      <c r="D2" s="3"/>
      <c r="E2" s="3"/>
      <c r="F2" s="3"/>
      <c r="G2" s="72" t="s">
        <v>2</v>
      </c>
      <c r="H2" s="72"/>
    </row>
    <row r="3" spans="1:8" ht="30.75" customHeight="1">
      <c r="A3" s="101" t="s">
        <v>118</v>
      </c>
      <c r="B3" s="101"/>
      <c r="C3" s="4" t="s">
        <v>7</v>
      </c>
      <c r="D3" s="4" t="s">
        <v>30</v>
      </c>
      <c r="E3" s="4" t="s">
        <v>31</v>
      </c>
      <c r="F3" s="4" t="s">
        <v>131</v>
      </c>
      <c r="G3" s="4" t="s">
        <v>132</v>
      </c>
      <c r="H3" s="4" t="s">
        <v>133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8">
        <f>D5+E5</f>
        <v>288.91</v>
      </c>
      <c r="D5" s="8">
        <v>288.91</v>
      </c>
      <c r="E5" s="8"/>
      <c r="F5" s="5"/>
      <c r="G5" s="5"/>
      <c r="H5" s="5"/>
    </row>
    <row r="6" spans="1:8" ht="23.25" customHeight="1">
      <c r="A6" s="7">
        <v>20501</v>
      </c>
      <c r="B6" s="7" t="s">
        <v>33</v>
      </c>
      <c r="C6" s="8">
        <f>D6+E6</f>
        <v>288.91</v>
      </c>
      <c r="D6" s="8">
        <v>288.91</v>
      </c>
      <c r="E6" s="8"/>
      <c r="F6" s="5"/>
      <c r="G6" s="5"/>
      <c r="H6" s="5"/>
    </row>
    <row r="7" spans="1:8" ht="23.25" customHeight="1">
      <c r="A7" s="6">
        <v>20502</v>
      </c>
      <c r="B7" s="6" t="s">
        <v>126</v>
      </c>
      <c r="C7" s="8">
        <f>D7+E7</f>
        <v>543.9</v>
      </c>
      <c r="D7" s="9">
        <v>0</v>
      </c>
      <c r="E7" s="9">
        <v>543.9</v>
      </c>
      <c r="F7" s="5"/>
      <c r="G7" s="5"/>
      <c r="H7" s="5"/>
    </row>
    <row r="8" spans="1:8" ht="23.25" customHeight="1">
      <c r="A8" s="6">
        <v>2050299</v>
      </c>
      <c r="B8" s="6" t="s">
        <v>127</v>
      </c>
      <c r="C8" s="8">
        <f>D8+E8</f>
        <v>543.9</v>
      </c>
      <c r="D8" s="9">
        <v>0</v>
      </c>
      <c r="E8" s="9">
        <v>543.9</v>
      </c>
      <c r="F8" s="5"/>
      <c r="G8" s="5"/>
      <c r="H8" s="5"/>
    </row>
    <row r="9" spans="1:8" ht="23.25" customHeight="1">
      <c r="A9" s="5"/>
      <c r="B9" s="5"/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100" t="s">
        <v>128</v>
      </c>
      <c r="B16" s="100"/>
      <c r="C16" s="7">
        <f>C5+C7</f>
        <v>832.81</v>
      </c>
      <c r="D16" s="61">
        <f>D6</f>
        <v>288.91</v>
      </c>
      <c r="E16" s="61">
        <f>E8</f>
        <v>543.9</v>
      </c>
      <c r="F16" s="5"/>
      <c r="G16" s="5"/>
      <c r="H16" s="5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2020-04-30T02:26:46Z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